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my_web_files\cm3215\DataArchive\Heat Exchanger\"/>
    </mc:Choice>
  </mc:AlternateContent>
  <bookViews>
    <workbookView xWindow="0" yWindow="0" windowWidth="20160" windowHeight="9048"/>
  </bookViews>
  <sheets>
    <sheet name="Sheet1" sheetId="1" r:id="rId1"/>
  </sheets>
  <calcPr calcId="152511"/>
</workbook>
</file>

<file path=xl/calcChain.xml><?xml version="1.0" encoding="utf-8"?>
<calcChain xmlns="http://schemas.openxmlformats.org/spreadsheetml/2006/main">
  <c r="Z32" i="1" l="1"/>
  <c r="Y32" i="1"/>
  <c r="X32" i="1"/>
  <c r="W32" i="1"/>
  <c r="O32" i="1"/>
  <c r="N32" i="1"/>
  <c r="M32" i="1"/>
</calcChain>
</file>

<file path=xl/sharedStrings.xml><?xml version="1.0" encoding="utf-8"?>
<sst xmlns="http://schemas.openxmlformats.org/spreadsheetml/2006/main" count="303" uniqueCount="179">
  <si>
    <t>Name:</t>
  </si>
  <si>
    <t>Lab Partner:</t>
  </si>
  <si>
    <t>Lab Time:</t>
  </si>
  <si>
    <t>Section A or B:</t>
  </si>
  <si>
    <t>air pressure on regulator controlling pneumatic steam valve SV06 (psig)</t>
  </si>
  <si>
    <t>water inlet temperature at steady state (oC)</t>
  </si>
  <si>
    <t>water outlet temperature at steady state (oC)</t>
  </si>
  <si>
    <t>condensing steam temperature (oC)</t>
  </si>
  <si>
    <t>condensing steam gauge pressure (either inches Hg vacuum or psig, please indicate)</t>
  </si>
  <si>
    <t>first pail and scale steam flow rate result (grams/s)</t>
  </si>
  <si>
    <t>second pail and scale steam flow rate result (grams/s)</t>
  </si>
  <si>
    <t>third pail and scale steam flow rate result (grams/s)</t>
  </si>
  <si>
    <t>fourth pail and scale steam flow rate result (grams/s) (enter zero if none)</t>
  </si>
  <si>
    <t>Open-Ended Response</t>
  </si>
  <si>
    <t>Marco Ramon</t>
  </si>
  <si>
    <t>Jeff Galla</t>
  </si>
  <si>
    <t>A</t>
  </si>
  <si>
    <t>Katelynne Bauer</t>
  </si>
  <si>
    <t>Alex Schuh</t>
  </si>
  <si>
    <t>0.75 inches Hg</t>
  </si>
  <si>
    <t>0.6 psig</t>
  </si>
  <si>
    <t>Donnie Palmer</t>
  </si>
  <si>
    <t>Dillon</t>
  </si>
  <si>
    <t>1 in Hg</t>
  </si>
  <si>
    <t>4 inHg</t>
  </si>
  <si>
    <t>During the first data set our thermocouple was off by 16 degrees.</t>
  </si>
  <si>
    <t>Justin Stefko</t>
  </si>
  <si>
    <t>Chris Churchill</t>
  </si>
  <si>
    <t>-2 in Hg vacuum</t>
  </si>
  <si>
    <t>-5 in Hg vacuum</t>
  </si>
  <si>
    <t>Nic Stoll</t>
  </si>
  <si>
    <t>Richard Linck</t>
  </si>
  <si>
    <t>3.0 inches Hg</t>
  </si>
  <si>
    <t>Katie Rohlfs</t>
  </si>
  <si>
    <t>Brody Burns</t>
  </si>
  <si>
    <t>3.0 in Hg</t>
  </si>
  <si>
    <t>8.7 in Hg</t>
  </si>
  <si>
    <t>Shaun Wolf</t>
  </si>
  <si>
    <t>Dana Savage</t>
  </si>
  <si>
    <t>0 (psig)</t>
  </si>
  <si>
    <t>.4 psig</t>
  </si>
  <si>
    <t>Lucia Li</t>
  </si>
  <si>
    <t>Danielle Janny</t>
  </si>
  <si>
    <t>0.1 psig</t>
  </si>
  <si>
    <t>0.9 psig</t>
  </si>
  <si>
    <t>N/A</t>
  </si>
  <si>
    <t>Tracy Mulka</t>
  </si>
  <si>
    <t>Savanna Curtis</t>
  </si>
  <si>
    <t>Steven Carpenter</t>
  </si>
  <si>
    <t>James Schmidt</t>
  </si>
  <si>
    <t>.75 inches Hg vacuum</t>
  </si>
  <si>
    <t>6.5 psi</t>
  </si>
  <si>
    <t>Ericka Saari</t>
  </si>
  <si>
    <t>Dustin Oakwood</t>
  </si>
  <si>
    <t>For the second flow rate we did a fourth trial of only 3 minutes due to being short on time. This mass flow rate was very different from the rest, so we omitted it.</t>
  </si>
  <si>
    <t>Ashley Lobe</t>
  </si>
  <si>
    <t>Melissa Wilson</t>
  </si>
  <si>
    <t>0 psig</t>
  </si>
  <si>
    <t>1.8 inches Hg</t>
  </si>
  <si>
    <t>The 1st trial of our 2nd set appears to have been taken too early.</t>
  </si>
  <si>
    <t>Brandon Schmidt</t>
  </si>
  <si>
    <t>0.5 in Hg</t>
  </si>
  <si>
    <t>0.1 in Hg</t>
  </si>
  <si>
    <t>Chase Chauvin</t>
  </si>
  <si>
    <t>Michaela Cromie</t>
  </si>
  <si>
    <t>0.5 psig</t>
  </si>
  <si>
    <t>0.25 psig</t>
  </si>
  <si>
    <t>Jonathon Lamers</t>
  </si>
  <si>
    <t>Leanne Bregni</t>
  </si>
  <si>
    <t>0.2 in Hg vacuum</t>
  </si>
  <si>
    <t>Valerie Clevenger</t>
  </si>
  <si>
    <t>Michael Fassbender</t>
  </si>
  <si>
    <t>0psi</t>
  </si>
  <si>
    <t>0psig</t>
  </si>
  <si>
    <t>Ben Fournier</t>
  </si>
  <si>
    <t>Conner Monette</t>
  </si>
  <si>
    <t>B</t>
  </si>
  <si>
    <t>Andrew Zimmerman</t>
  </si>
  <si>
    <t>Cody Yazzie</t>
  </si>
  <si>
    <t>Emma Vance</t>
  </si>
  <si>
    <t>Stefan Scharret</t>
  </si>
  <si>
    <t>The second and third trials, at the valve setting of 6/8th open, the pail and scale was only 4 minutes due to time.</t>
  </si>
  <si>
    <t>Kaitlin Smith</t>
  </si>
  <si>
    <t>Cameron Roman</t>
  </si>
  <si>
    <t>-1.9 in. Hg</t>
  </si>
  <si>
    <t>1.7 psi</t>
  </si>
  <si>
    <t>Since this data was collected at Station 10, it was the last station to receive steam. Therefore, our temperatures and steam pressure may have varied more than other stations.</t>
  </si>
  <si>
    <t>Kendal Johnsen</t>
  </si>
  <si>
    <t>Brandon McLean</t>
  </si>
  <si>
    <t>Morgan Fisher</t>
  </si>
  <si>
    <t>Zachary Otis</t>
  </si>
  <si>
    <t>-6 in Hg</t>
  </si>
  <si>
    <t>The data for 8/8 open was taken at a flowrae of 3.092 gpm due to issues with being at the beging of the steam line and being fully open.</t>
  </si>
  <si>
    <t>Justin Norman</t>
  </si>
  <si>
    <t>Timothy Tomczak</t>
  </si>
  <si>
    <t>The first set of data was done with a very bad thermocouple which measured 13 degrees off in the water bath.</t>
  </si>
  <si>
    <t>Gianna Gomez-Mayo</t>
  </si>
  <si>
    <t>Taylor Hover</t>
  </si>
  <si>
    <t>n/a</t>
  </si>
  <si>
    <t>It was a very interesting lab! I enjoyed seeing how the heat exchanger works. I wish we could run it again!</t>
  </si>
  <si>
    <t>Alex Wright</t>
  </si>
  <si>
    <t>Adrien Steinhurst</t>
  </si>
  <si>
    <t>0.13 in HG</t>
  </si>
  <si>
    <t>2.13 in Hg</t>
  </si>
  <si>
    <t>Casey Buckner</t>
  </si>
  <si>
    <t>Travis Pellosma</t>
  </si>
  <si>
    <t>2.5 (psi)</t>
  </si>
  <si>
    <t>3.1 (in HG)</t>
  </si>
  <si>
    <t>Bryan Cammin</t>
  </si>
  <si>
    <t>Dominic Eatherton</t>
  </si>
  <si>
    <t>-3.5in Hg</t>
  </si>
  <si>
    <t>Collin Shooltz</t>
  </si>
  <si>
    <t>Jason Saliga</t>
  </si>
  <si>
    <t>Condensate flow rates have extra digits recorded for calculations, but are only have 3 sig figs. For the second data set, the temperature varied by 0.5 degrees C for both the condensing steam temperature and the water outlet. The third pail-and-scale trial for the second data set was interrupted because other students had begun closing their steam valves too early, which has resulted in a larger flow rate than expected.</t>
  </si>
  <si>
    <t>Alex Reichanadter</t>
  </si>
  <si>
    <t>Danielle Kehrig</t>
  </si>
  <si>
    <t>zero</t>
  </si>
  <si>
    <t>For data set #2, the 3rd pail and scale was higher than the previous two. During that 3rd pail and scale the Tsat increased by a degree to 100.3 C. The Tsat had remained near constant until this point.</t>
  </si>
  <si>
    <t>Elizabeth Goff</t>
  </si>
  <si>
    <t>Dylan Trudell</t>
  </si>
  <si>
    <t>Joshua Mazure</t>
  </si>
  <si>
    <t>Joseph Cybulski</t>
  </si>
  <si>
    <t>-7 mm Hg</t>
  </si>
  <si>
    <t>-5.5 in Hg</t>
  </si>
  <si>
    <t>Paul Langford</t>
  </si>
  <si>
    <t>Austin Nyenhuis</t>
  </si>
  <si>
    <t>3.5 in. Hg vacuum</t>
  </si>
  <si>
    <t>7.8 in. Hg vacuum</t>
  </si>
  <si>
    <t>At the end of the lab, the bucket we used to collect the steam condensate was found to have a very slight leak. We do not expect this to affect our calculations significantly.</t>
  </si>
  <si>
    <t>Anna Marchesano</t>
  </si>
  <si>
    <t>Kameo Dunn</t>
  </si>
  <si>
    <t>-2.6 in Hg</t>
  </si>
  <si>
    <t>-4.3 in Hg</t>
  </si>
  <si>
    <t>Our condensing steam pressure gauge kept fluctuating + or - 0.1 in Hg.</t>
  </si>
  <si>
    <t>Katherine Massa</t>
  </si>
  <si>
    <t>Kevin Bugay</t>
  </si>
  <si>
    <t>-0.5 in Hg</t>
  </si>
  <si>
    <t>3.2 in Hg</t>
  </si>
  <si>
    <t>At 7/8ths open, we had a bad thermometer that kept dropping temperature (~6 C). Once we realized it wasn't accurate we switched thermometers. We are not sure if we reached complete equilibrium because of this.</t>
  </si>
  <si>
    <t>Gregory Thelen</t>
  </si>
  <si>
    <t>Sarah Rasmussen</t>
  </si>
  <si>
    <t>-4.0 inHg</t>
  </si>
  <si>
    <t>1.5 psi</t>
  </si>
  <si>
    <t>For the 8/8 open valve position, the steam pressure was not constant throughout the trials and varied from 0.5 psi to 2 psi.  This could result in the large difference in steam flow rates seen in the lab.  One suggestion for future labs is to have the stations farther away from the steam source to do the lower valve open positions so all of the steam is not used by the other groups also operating at high steam flow rates.</t>
  </si>
  <si>
    <t>Ellen Hetcher</t>
  </si>
  <si>
    <t>Meghan Riopelle</t>
  </si>
  <si>
    <t>-1 inches Hg</t>
  </si>
  <si>
    <t>5 psig</t>
  </si>
  <si>
    <t>Pennie Winters</t>
  </si>
  <si>
    <t>Sean Forsberg</t>
  </si>
  <si>
    <t>4 inches Hg vacuum</t>
  </si>
  <si>
    <t>3.008 grams/s</t>
  </si>
  <si>
    <t>2.685 grams/s</t>
  </si>
  <si>
    <t>2.568 grams/s</t>
  </si>
  <si>
    <t>0 grams/s</t>
  </si>
  <si>
    <t>15 psig</t>
  </si>
  <si>
    <t>14.7 oC</t>
  </si>
  <si>
    <t>40.1 oC</t>
  </si>
  <si>
    <t>107.7 oC</t>
  </si>
  <si>
    <t>5.25 psig</t>
  </si>
  <si>
    <t>4.471 grams/s</t>
  </si>
  <si>
    <t>4.425 grams/s</t>
  </si>
  <si>
    <t>We were only able to get two mass flow rates for 7.5/8ths open.</t>
  </si>
  <si>
    <t>Michael Groess</t>
  </si>
  <si>
    <t>Alex Brill</t>
  </si>
  <si>
    <t>.8 psig</t>
  </si>
  <si>
    <t>-2.9 inches Hg</t>
  </si>
  <si>
    <t>Having enough thermocouples available so each group could have three would have assisted us in taking the temperature data.</t>
  </si>
  <si>
    <t>7.5</t>
  </si>
  <si>
    <t>7</t>
  </si>
  <si>
    <t>5.5</t>
  </si>
  <si>
    <t>6.5</t>
  </si>
  <si>
    <t>6</t>
  </si>
  <si>
    <t>8</t>
  </si>
  <si>
    <t>Lab Station</t>
  </si>
  <si>
    <t>8.8</t>
  </si>
  <si>
    <t>0</t>
  </si>
  <si>
    <t>steam valve SV06 position (8ths open)</t>
  </si>
  <si>
    <t>corrected by Dr. Morrison per KB's email Dec 2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</si>
</sst>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 x14ac:knownFonts="1">
    <font>
      <sz val="10"/>
      <name val="Microsoft Sans Serif"/>
    </font>
    <font>
      <sz val="10"/>
      <name val="Microsoft Sans Serif"/>
      <family val="2"/>
    </font>
    <font>
      <b/>
      <sz val="10"/>
      <name val="Microsoft Sans Serif"/>
      <family val="2"/>
    </font>
  </fonts>
  <fills count="10">
    <fill>
      <patternFill patternType="none"/>
    </fill>
    <fill>
      <patternFill patternType="gray125"/>
    </fill>
    <fill>
      <patternFill patternType="solid">
        <fgColor theme="4"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horizontal="center" textRotation="90" wrapText="1"/>
    </xf>
    <xf numFmtId="0" fontId="2" fillId="0" borderId="0" xfId="0" applyFont="1"/>
    <xf numFmtId="0" fontId="0" fillId="2" borderId="1" xfId="0" applyNumberFormat="1" applyFill="1" applyBorder="1"/>
    <xf numFmtId="0" fontId="0" fillId="2" borderId="1" xfId="0" applyFill="1" applyBorder="1"/>
    <xf numFmtId="0" fontId="0" fillId="3" borderId="1" xfId="0" applyNumberFormat="1" applyFill="1" applyBorder="1"/>
    <xf numFmtId="0" fontId="0" fillId="3" borderId="1" xfId="0" applyFill="1" applyBorder="1"/>
    <xf numFmtId="0" fontId="0" fillId="5" borderId="1" xfId="0" applyNumberFormat="1" applyFill="1" applyBorder="1"/>
    <xf numFmtId="0" fontId="0" fillId="5" borderId="1" xfId="0" applyFill="1" applyBorder="1"/>
    <xf numFmtId="0" fontId="0" fillId="6" borderId="1" xfId="0" applyNumberFormat="1" applyFill="1" applyBorder="1"/>
    <xf numFmtId="0" fontId="0" fillId="6" borderId="1" xfId="0" applyFill="1" applyBorder="1"/>
    <xf numFmtId="0" fontId="0" fillId="4" borderId="1" xfId="0" applyNumberFormat="1" applyFill="1" applyBorder="1"/>
    <xf numFmtId="0" fontId="0" fillId="4" borderId="1" xfId="0" applyFill="1" applyBorder="1"/>
    <xf numFmtId="0" fontId="1" fillId="0" borderId="0" xfId="0" applyFont="1" applyAlignment="1">
      <alignment horizontal="center" textRotation="90" wrapText="1"/>
    </xf>
    <xf numFmtId="0" fontId="0" fillId="7" borderId="2" xfId="0" applyFill="1" applyBorder="1"/>
    <xf numFmtId="0" fontId="0" fillId="8" borderId="2" xfId="0" applyFill="1" applyBorder="1"/>
    <xf numFmtId="0" fontId="0" fillId="9" borderId="0" xfId="0" applyFill="1"/>
    <xf numFmtId="0" fontId="1" fillId="0" borderId="1" xfId="0" applyFont="1" applyFill="1" applyBorder="1" applyAlignment="1">
      <alignment horizontal="center" textRotation="90" wrapText="1"/>
    </xf>
    <xf numFmtId="0" fontId="0" fillId="0" borderId="0" xfId="0" applyFill="1" applyAlignment="1">
      <alignment horizontal="center" textRotation="90" wrapText="1"/>
    </xf>
    <xf numFmtId="0" fontId="2" fillId="0" borderId="0" xfId="0" applyFont="1" applyFill="1"/>
    <xf numFmtId="0" fontId="1" fillId="0" borderId="1" xfId="0" quotePrefix="1" applyFont="1" applyFill="1" applyBorder="1" applyAlignment="1">
      <alignment horizontal="center"/>
    </xf>
    <xf numFmtId="0" fontId="0" fillId="0" borderId="0" xfId="0" applyFill="1"/>
    <xf numFmtId="164" fontId="1" fillId="0" borderId="1" xfId="0" quotePrefix="1" applyNumberFormat="1" applyFont="1" applyFill="1" applyBorder="1" applyAlignment="1">
      <alignment horizontal="center"/>
    </xf>
    <xf numFmtId="0" fontId="1" fillId="0" borderId="0" xfId="0" applyFont="1" applyFill="1"/>
    <xf numFmtId="0" fontId="0" fillId="0"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0"/>
  <sheetViews>
    <sheetView tabSelected="1" workbookViewId="0">
      <selection activeCell="H45" sqref="H45"/>
    </sheetView>
  </sheetViews>
  <sheetFormatPr defaultRowHeight="13.2" x14ac:dyDescent="0.25"/>
  <cols>
    <col min="2" max="2" width="18.77734375" bestFit="1" customWidth="1"/>
    <col min="3" max="3" width="18" bestFit="1" customWidth="1"/>
    <col min="4" max="6" width="3.33203125" bestFit="1" customWidth="1"/>
    <col min="7" max="7" width="5.77734375" style="24" bestFit="1" customWidth="1"/>
    <col min="8" max="8" width="8.21875" style="21" bestFit="1" customWidth="1"/>
    <col min="9" max="11" width="10" style="21" bestFit="1" customWidth="1"/>
    <col min="12" max="12" width="15.33203125" style="21" customWidth="1"/>
    <col min="13" max="15" width="9.109375" style="21" customWidth="1"/>
    <col min="16" max="16" width="9.33203125" style="21" bestFit="1" customWidth="1"/>
    <col min="17" max="17" width="5.77734375" style="24" bestFit="1" customWidth="1"/>
    <col min="18" max="19" width="9.109375" style="21" customWidth="1"/>
    <col min="20" max="20" width="8" style="21" bestFit="1" customWidth="1"/>
    <col min="21" max="21" width="8.33203125" style="21" bestFit="1" customWidth="1"/>
    <col min="22" max="22" width="16" style="21" bestFit="1" customWidth="1"/>
    <col min="23" max="23" width="12.77734375" style="21" bestFit="1" customWidth="1"/>
    <col min="24" max="24" width="9.109375" style="21" customWidth="1"/>
    <col min="25" max="25" width="9.33203125" style="21" bestFit="1" customWidth="1"/>
    <col min="26" max="26" width="10.6640625" style="21" bestFit="1" customWidth="1"/>
    <col min="27" max="27" width="92.77734375" style="21" customWidth="1"/>
    <col min="28" max="256" width="9.109375" customWidth="1"/>
  </cols>
  <sheetData>
    <row r="2" spans="2:27" ht="120" customHeight="1" x14ac:dyDescent="0.25">
      <c r="B2" s="2" t="s">
        <v>0</v>
      </c>
      <c r="C2" s="2" t="s">
        <v>1</v>
      </c>
      <c r="D2" s="1" t="s">
        <v>2</v>
      </c>
      <c r="E2" s="1" t="s">
        <v>3</v>
      </c>
      <c r="F2" s="13" t="s">
        <v>174</v>
      </c>
      <c r="G2" s="17" t="s">
        <v>177</v>
      </c>
      <c r="H2" s="18" t="s">
        <v>4</v>
      </c>
      <c r="I2" s="18" t="s">
        <v>5</v>
      </c>
      <c r="J2" s="18" t="s">
        <v>6</v>
      </c>
      <c r="K2" s="18" t="s">
        <v>7</v>
      </c>
      <c r="L2" s="18" t="s">
        <v>8</v>
      </c>
      <c r="M2" s="18" t="s">
        <v>9</v>
      </c>
      <c r="N2" s="18" t="s">
        <v>10</v>
      </c>
      <c r="O2" s="18" t="s">
        <v>11</v>
      </c>
      <c r="P2" s="18" t="s">
        <v>12</v>
      </c>
      <c r="Q2" s="17" t="s">
        <v>177</v>
      </c>
      <c r="R2" s="18" t="s">
        <v>4</v>
      </c>
      <c r="S2" s="18" t="s">
        <v>5</v>
      </c>
      <c r="T2" s="18" t="s">
        <v>6</v>
      </c>
      <c r="U2" s="18" t="s">
        <v>7</v>
      </c>
      <c r="V2" s="18" t="s">
        <v>8</v>
      </c>
      <c r="W2" s="18" t="s">
        <v>9</v>
      </c>
      <c r="X2" s="18" t="s">
        <v>10</v>
      </c>
      <c r="Y2" s="18" t="s">
        <v>11</v>
      </c>
      <c r="Z2" s="18" t="s">
        <v>12</v>
      </c>
      <c r="AA2" s="19" t="s">
        <v>13</v>
      </c>
    </row>
    <row r="3" spans="2:27" x14ac:dyDescent="0.25">
      <c r="B3" t="s">
        <v>30</v>
      </c>
      <c r="C3" t="s">
        <v>31</v>
      </c>
      <c r="D3" s="3">
        <v>1</v>
      </c>
      <c r="E3" s="4" t="s">
        <v>16</v>
      </c>
      <c r="F3" s="14">
        <v>2</v>
      </c>
      <c r="G3" s="20" t="s">
        <v>170</v>
      </c>
      <c r="H3" s="21">
        <v>11.25</v>
      </c>
      <c r="I3" s="21">
        <v>13</v>
      </c>
      <c r="J3" s="21">
        <v>23</v>
      </c>
      <c r="K3" s="21">
        <v>94.9</v>
      </c>
      <c r="L3" s="21" t="s">
        <v>32</v>
      </c>
      <c r="M3" s="21">
        <v>2.2200000000000002</v>
      </c>
      <c r="N3" s="21">
        <v>2.35</v>
      </c>
      <c r="O3" s="21">
        <v>2.23</v>
      </c>
      <c r="P3" s="21">
        <v>0</v>
      </c>
      <c r="Q3" s="20" t="s">
        <v>171</v>
      </c>
      <c r="R3" s="21">
        <v>13</v>
      </c>
      <c r="S3" s="21">
        <v>13</v>
      </c>
      <c r="T3" s="21">
        <v>32</v>
      </c>
      <c r="U3" s="21">
        <v>97.5</v>
      </c>
      <c r="V3" s="21">
        <v>0.5</v>
      </c>
      <c r="W3" s="21">
        <v>3.6</v>
      </c>
      <c r="X3" s="21">
        <v>3.65</v>
      </c>
      <c r="Y3" s="21">
        <v>3.63</v>
      </c>
      <c r="Z3" s="21">
        <v>0</v>
      </c>
    </row>
    <row r="4" spans="2:27" x14ac:dyDescent="0.25">
      <c r="B4" t="s">
        <v>37</v>
      </c>
      <c r="C4" t="s">
        <v>38</v>
      </c>
      <c r="D4" s="9">
        <v>9</v>
      </c>
      <c r="E4" s="10" t="s">
        <v>16</v>
      </c>
      <c r="F4" s="14">
        <v>2</v>
      </c>
      <c r="G4" s="22" t="s">
        <v>172</v>
      </c>
      <c r="H4" s="21">
        <v>12.1</v>
      </c>
      <c r="I4" s="21">
        <v>14.4</v>
      </c>
      <c r="J4" s="21">
        <v>26.4</v>
      </c>
      <c r="K4" s="21">
        <v>97.4</v>
      </c>
      <c r="L4" s="21" t="s">
        <v>39</v>
      </c>
      <c r="M4" s="21">
        <v>2.88</v>
      </c>
      <c r="N4" s="21">
        <v>3.08</v>
      </c>
      <c r="O4" s="21">
        <v>3.06</v>
      </c>
      <c r="P4" s="21">
        <v>0</v>
      </c>
      <c r="Q4" s="20" t="s">
        <v>171</v>
      </c>
      <c r="R4" s="21">
        <v>12.9</v>
      </c>
      <c r="S4" s="21">
        <v>14.5</v>
      </c>
      <c r="T4" s="21">
        <v>29.5</v>
      </c>
      <c r="U4" s="21">
        <v>97.9</v>
      </c>
      <c r="V4" s="21" t="s">
        <v>40</v>
      </c>
      <c r="W4" s="21">
        <v>3.6</v>
      </c>
      <c r="X4" s="21">
        <v>3.37</v>
      </c>
      <c r="Y4" s="21">
        <v>3.33</v>
      </c>
      <c r="Z4" s="21">
        <v>0</v>
      </c>
    </row>
    <row r="5" spans="2:27" x14ac:dyDescent="0.25">
      <c r="B5" t="s">
        <v>134</v>
      </c>
      <c r="C5" t="s">
        <v>135</v>
      </c>
      <c r="D5" s="11">
        <v>9</v>
      </c>
      <c r="E5" s="12" t="s">
        <v>76</v>
      </c>
      <c r="F5" s="14">
        <v>2</v>
      </c>
      <c r="G5" s="22" t="s">
        <v>169</v>
      </c>
      <c r="H5" s="21">
        <v>13</v>
      </c>
      <c r="I5" s="21">
        <v>14.3</v>
      </c>
      <c r="J5" s="21">
        <v>34.5</v>
      </c>
      <c r="K5" s="21">
        <v>97.6</v>
      </c>
      <c r="L5" s="21" t="s">
        <v>136</v>
      </c>
      <c r="M5" s="21">
        <v>4.92</v>
      </c>
      <c r="N5" s="21">
        <v>4.16</v>
      </c>
      <c r="O5" s="21">
        <v>3.88</v>
      </c>
      <c r="P5" s="21">
        <v>0</v>
      </c>
      <c r="Q5" s="22" t="s">
        <v>172</v>
      </c>
      <c r="R5" s="21">
        <v>11.3</v>
      </c>
      <c r="S5" s="21">
        <v>14</v>
      </c>
      <c r="T5" s="21">
        <v>26</v>
      </c>
      <c r="U5" s="21">
        <v>96.3</v>
      </c>
      <c r="V5" s="21" t="s">
        <v>137</v>
      </c>
      <c r="W5" s="21">
        <v>2.71</v>
      </c>
      <c r="X5" s="21">
        <v>2.58</v>
      </c>
      <c r="Y5" s="21">
        <v>2.63</v>
      </c>
      <c r="Z5" s="21">
        <v>0</v>
      </c>
      <c r="AA5" s="21" t="s">
        <v>138</v>
      </c>
    </row>
    <row r="6" spans="2:27" x14ac:dyDescent="0.25">
      <c r="B6" t="s">
        <v>14</v>
      </c>
      <c r="C6" t="s">
        <v>15</v>
      </c>
      <c r="D6" s="7">
        <v>3</v>
      </c>
      <c r="E6" s="8" t="s">
        <v>16</v>
      </c>
      <c r="F6" s="14">
        <v>2</v>
      </c>
      <c r="G6" s="20" t="s">
        <v>168</v>
      </c>
      <c r="H6" s="21">
        <v>14</v>
      </c>
      <c r="I6" s="21">
        <v>13.1</v>
      </c>
      <c r="J6" s="21">
        <v>39.5</v>
      </c>
      <c r="K6" s="21">
        <v>101</v>
      </c>
      <c r="L6" s="21">
        <v>1</v>
      </c>
      <c r="M6" s="21">
        <v>4.9983700000000004</v>
      </c>
      <c r="N6" s="21">
        <v>5.1746400000000001</v>
      </c>
      <c r="O6" s="21">
        <v>4.8299700000000003</v>
      </c>
      <c r="P6" s="21">
        <v>0</v>
      </c>
      <c r="Q6" s="20" t="s">
        <v>169</v>
      </c>
      <c r="R6" s="21">
        <v>13.5</v>
      </c>
      <c r="S6" s="21">
        <v>13.4</v>
      </c>
      <c r="T6" s="21">
        <v>35.1</v>
      </c>
      <c r="U6" s="21">
        <v>96.3</v>
      </c>
      <c r="V6" s="21">
        <v>3</v>
      </c>
      <c r="W6" s="21">
        <v>4.3306300000000002</v>
      </c>
      <c r="X6" s="21">
        <v>4.0662900000000004</v>
      </c>
      <c r="Y6" s="21">
        <v>4.4384499999999996</v>
      </c>
      <c r="Z6" s="21">
        <v>0</v>
      </c>
    </row>
    <row r="7" spans="2:27" x14ac:dyDescent="0.25">
      <c r="B7" t="s">
        <v>89</v>
      </c>
      <c r="C7" t="s">
        <v>90</v>
      </c>
      <c r="D7" s="5">
        <v>1</v>
      </c>
      <c r="E7" s="6" t="s">
        <v>76</v>
      </c>
      <c r="F7" s="14">
        <v>2</v>
      </c>
      <c r="G7" s="22" t="s">
        <v>168</v>
      </c>
      <c r="H7" s="21">
        <v>14</v>
      </c>
      <c r="I7" s="21">
        <v>14</v>
      </c>
      <c r="J7" s="21">
        <v>38.700000000000003</v>
      </c>
      <c r="K7" s="21">
        <v>99.9</v>
      </c>
      <c r="L7" s="21">
        <v>0</v>
      </c>
      <c r="M7" s="21">
        <v>6.891</v>
      </c>
      <c r="N7" s="21">
        <v>6.25</v>
      </c>
      <c r="O7" s="21">
        <v>4.9909999999999997</v>
      </c>
      <c r="P7" s="21">
        <v>5.1040000000000001</v>
      </c>
      <c r="Q7" s="22" t="s">
        <v>173</v>
      </c>
      <c r="R7" s="21">
        <v>15</v>
      </c>
      <c r="S7" s="21">
        <v>13.2</v>
      </c>
      <c r="T7" s="21">
        <v>25.7</v>
      </c>
      <c r="U7" s="21">
        <v>96.3</v>
      </c>
      <c r="V7" s="21" t="s">
        <v>91</v>
      </c>
      <c r="W7" s="21">
        <v>5.9160000000000004</v>
      </c>
      <c r="X7" s="21">
        <v>5.5730000000000004</v>
      </c>
      <c r="Y7" s="21">
        <v>0</v>
      </c>
      <c r="Z7" s="21">
        <v>0</v>
      </c>
      <c r="AA7" s="21" t="s">
        <v>92</v>
      </c>
    </row>
    <row r="8" spans="2:27" x14ac:dyDescent="0.25">
      <c r="B8" t="s">
        <v>100</v>
      </c>
      <c r="C8" t="s">
        <v>101</v>
      </c>
      <c r="D8" s="5">
        <v>1</v>
      </c>
      <c r="E8" s="6" t="s">
        <v>76</v>
      </c>
      <c r="F8" s="15">
        <v>3</v>
      </c>
      <c r="G8" s="22" t="s">
        <v>171</v>
      </c>
      <c r="H8" s="21">
        <v>12</v>
      </c>
      <c r="I8" s="21">
        <v>15.33</v>
      </c>
      <c r="J8" s="21">
        <v>27.9</v>
      </c>
      <c r="K8" s="21">
        <v>98</v>
      </c>
      <c r="L8" s="21" t="s">
        <v>102</v>
      </c>
      <c r="M8" s="21">
        <v>2.3E-3</v>
      </c>
      <c r="N8" s="21">
        <v>2.0999999999999999E-3</v>
      </c>
      <c r="O8" s="21">
        <v>2.2000000000000001E-3</v>
      </c>
      <c r="P8" s="21">
        <v>0</v>
      </c>
      <c r="Q8" s="22" t="s">
        <v>170</v>
      </c>
      <c r="R8" s="21">
        <v>11</v>
      </c>
      <c r="S8" s="21">
        <v>15</v>
      </c>
      <c r="T8" s="21">
        <v>21.2</v>
      </c>
      <c r="U8" s="21">
        <v>94.3</v>
      </c>
      <c r="V8" s="21" t="s">
        <v>103</v>
      </c>
      <c r="W8" s="21">
        <v>1.1000000000000001E-3</v>
      </c>
      <c r="X8" s="21">
        <v>1.1000000000000001E-3</v>
      </c>
      <c r="Y8" s="21">
        <v>1.1999999999999999E-3</v>
      </c>
      <c r="Z8" s="21">
        <v>0</v>
      </c>
    </row>
    <row r="9" spans="2:27" x14ac:dyDescent="0.25">
      <c r="B9" t="s">
        <v>60</v>
      </c>
      <c r="C9" t="s">
        <v>60</v>
      </c>
      <c r="D9" s="3">
        <v>1</v>
      </c>
      <c r="E9" s="4" t="s">
        <v>16</v>
      </c>
      <c r="F9" s="15">
        <v>3</v>
      </c>
      <c r="G9" s="20" t="s">
        <v>172</v>
      </c>
      <c r="H9" s="21">
        <v>11.2</v>
      </c>
      <c r="I9" s="21">
        <v>14</v>
      </c>
      <c r="J9" s="21">
        <v>233.7</v>
      </c>
      <c r="K9" s="21">
        <v>97.7</v>
      </c>
      <c r="L9" s="21" t="s">
        <v>61</v>
      </c>
      <c r="M9" s="21">
        <v>1.66</v>
      </c>
      <c r="N9" s="21">
        <v>1.6</v>
      </c>
      <c r="O9" s="21">
        <v>1.61</v>
      </c>
      <c r="P9" s="21">
        <v>1.63</v>
      </c>
      <c r="Q9" s="20" t="s">
        <v>171</v>
      </c>
      <c r="R9" s="21">
        <v>12</v>
      </c>
      <c r="S9" s="21">
        <v>13.7</v>
      </c>
      <c r="T9" s="21">
        <v>26.8</v>
      </c>
      <c r="U9" s="21">
        <v>98.7</v>
      </c>
      <c r="V9" s="21" t="s">
        <v>62</v>
      </c>
      <c r="W9" s="21">
        <v>2.23</v>
      </c>
      <c r="X9" s="21">
        <v>2.12</v>
      </c>
      <c r="Y9" s="21">
        <v>2.1</v>
      </c>
      <c r="Z9" s="21">
        <v>2.21</v>
      </c>
    </row>
    <row r="10" spans="2:27" x14ac:dyDescent="0.25">
      <c r="B10" t="s">
        <v>55</v>
      </c>
      <c r="C10" t="s">
        <v>56</v>
      </c>
      <c r="D10" s="9">
        <v>9</v>
      </c>
      <c r="E10" s="10" t="s">
        <v>16</v>
      </c>
      <c r="F10" s="15">
        <v>3</v>
      </c>
      <c r="G10" s="20" t="s">
        <v>168</v>
      </c>
      <c r="H10" s="21">
        <v>13</v>
      </c>
      <c r="I10" s="21">
        <v>13.3</v>
      </c>
      <c r="J10" s="21">
        <v>31.6</v>
      </c>
      <c r="K10" s="21">
        <v>98.7</v>
      </c>
      <c r="L10" s="21" t="s">
        <v>57</v>
      </c>
      <c r="M10" s="21">
        <v>2.96</v>
      </c>
      <c r="N10" s="21">
        <v>2.93</v>
      </c>
      <c r="O10" s="21">
        <v>2.94</v>
      </c>
      <c r="P10" s="21">
        <v>0</v>
      </c>
      <c r="Q10" s="20" t="s">
        <v>169</v>
      </c>
      <c r="R10" s="21">
        <v>11</v>
      </c>
      <c r="S10" s="21">
        <v>14</v>
      </c>
      <c r="T10" s="21">
        <v>22</v>
      </c>
      <c r="U10" s="21">
        <v>96.7</v>
      </c>
      <c r="V10" s="21" t="s">
        <v>58</v>
      </c>
      <c r="W10" s="21">
        <v>1.35</v>
      </c>
      <c r="X10" s="21">
        <v>1.25</v>
      </c>
      <c r="Y10" s="21">
        <v>1.24</v>
      </c>
      <c r="Z10" s="21">
        <v>0</v>
      </c>
      <c r="AA10" s="21" t="s">
        <v>59</v>
      </c>
    </row>
    <row r="11" spans="2:27" x14ac:dyDescent="0.25">
      <c r="B11" t="s">
        <v>163</v>
      </c>
      <c r="C11" t="s">
        <v>164</v>
      </c>
      <c r="D11" s="11">
        <v>9</v>
      </c>
      <c r="E11" s="12" t="s">
        <v>76</v>
      </c>
      <c r="F11" s="15">
        <v>3</v>
      </c>
      <c r="G11" s="20" t="s">
        <v>173</v>
      </c>
      <c r="H11" s="21">
        <v>14.1</v>
      </c>
      <c r="I11" s="21">
        <v>16</v>
      </c>
      <c r="J11" s="21">
        <v>41.1</v>
      </c>
      <c r="K11" s="21">
        <v>100.1</v>
      </c>
      <c r="L11" s="21" t="s">
        <v>165</v>
      </c>
      <c r="M11" s="21">
        <v>4.2752999999999997</v>
      </c>
      <c r="N11" s="21">
        <v>4.2584999999999997</v>
      </c>
      <c r="O11" s="21">
        <v>4.3776000000000002</v>
      </c>
      <c r="P11" s="21">
        <v>0</v>
      </c>
      <c r="Q11" s="22" t="s">
        <v>170</v>
      </c>
      <c r="R11" s="21">
        <v>11</v>
      </c>
      <c r="S11" s="21">
        <v>15</v>
      </c>
      <c r="T11" s="21">
        <v>23.1</v>
      </c>
      <c r="U11" s="21">
        <v>95.4</v>
      </c>
      <c r="V11" s="21" t="s">
        <v>166</v>
      </c>
      <c r="W11" s="21">
        <v>1.3839999999999999</v>
      </c>
      <c r="X11" s="21">
        <v>1.272</v>
      </c>
      <c r="Y11" s="21">
        <v>1.3009999999999999</v>
      </c>
      <c r="Z11" s="21">
        <v>0</v>
      </c>
      <c r="AA11" s="21" t="s">
        <v>167</v>
      </c>
    </row>
    <row r="12" spans="2:27" x14ac:dyDescent="0.25">
      <c r="B12" t="s">
        <v>46</v>
      </c>
      <c r="C12" t="s">
        <v>47</v>
      </c>
      <c r="D12" s="9">
        <v>9</v>
      </c>
      <c r="E12" s="10" t="s">
        <v>16</v>
      </c>
      <c r="F12" s="14">
        <v>4</v>
      </c>
      <c r="G12" s="22" t="s">
        <v>170</v>
      </c>
      <c r="H12" s="21">
        <v>10</v>
      </c>
      <c r="I12" s="21">
        <v>13.9</v>
      </c>
      <c r="J12" s="21">
        <v>19.100000000000001</v>
      </c>
      <c r="K12" s="21">
        <v>96.9</v>
      </c>
      <c r="L12" s="21">
        <v>0</v>
      </c>
      <c r="M12" s="21">
        <v>1.75</v>
      </c>
      <c r="N12" s="21">
        <v>0.97899999999999998</v>
      </c>
      <c r="O12" s="21">
        <v>0.92800000000000005</v>
      </c>
      <c r="P12" s="21">
        <v>0</v>
      </c>
      <c r="Q12" s="22" t="s">
        <v>173</v>
      </c>
      <c r="R12" s="21">
        <v>15.2</v>
      </c>
      <c r="S12" s="21">
        <v>14</v>
      </c>
      <c r="T12" s="21">
        <v>45.6</v>
      </c>
      <c r="U12" s="21">
        <v>100.2</v>
      </c>
      <c r="V12" s="21">
        <v>0</v>
      </c>
      <c r="W12" s="21">
        <v>2.79</v>
      </c>
      <c r="X12" s="21">
        <v>1.62</v>
      </c>
      <c r="Y12" s="21">
        <v>2.4900000000000002</v>
      </c>
      <c r="Z12" s="21">
        <v>0</v>
      </c>
    </row>
    <row r="13" spans="2:27" x14ac:dyDescent="0.25">
      <c r="B13" t="s">
        <v>96</v>
      </c>
      <c r="C13" t="s">
        <v>97</v>
      </c>
      <c r="D13" s="5">
        <v>1</v>
      </c>
      <c r="E13" s="6" t="s">
        <v>76</v>
      </c>
      <c r="F13" s="14">
        <v>4</v>
      </c>
      <c r="G13" s="22" t="s">
        <v>170</v>
      </c>
      <c r="H13" s="21">
        <v>12</v>
      </c>
      <c r="I13" s="21">
        <v>14</v>
      </c>
      <c r="J13" s="21">
        <v>25</v>
      </c>
      <c r="K13" s="21">
        <v>99</v>
      </c>
      <c r="L13" s="21">
        <v>0</v>
      </c>
      <c r="M13" s="21">
        <v>1.6728190000000001</v>
      </c>
      <c r="N13" s="21">
        <v>1.9846539999999999</v>
      </c>
      <c r="O13" s="21">
        <v>1.8939710000000001</v>
      </c>
      <c r="P13" s="21" t="s">
        <v>98</v>
      </c>
      <c r="Q13" s="22" t="s">
        <v>168</v>
      </c>
      <c r="R13" s="21">
        <v>14.8</v>
      </c>
      <c r="S13" s="21">
        <v>13.6</v>
      </c>
      <c r="T13" s="21">
        <v>39.700000000000003</v>
      </c>
      <c r="U13" s="21">
        <v>99</v>
      </c>
      <c r="V13" s="21">
        <v>0</v>
      </c>
      <c r="W13" s="21">
        <v>3.995012</v>
      </c>
      <c r="X13" s="21">
        <v>4.136666</v>
      </c>
      <c r="Y13" s="21">
        <v>4.1673600000000004</v>
      </c>
      <c r="Z13" s="21" t="s">
        <v>98</v>
      </c>
      <c r="AA13" s="21" t="s">
        <v>99</v>
      </c>
    </row>
    <row r="14" spans="2:27" x14ac:dyDescent="0.25">
      <c r="B14" t="s">
        <v>70</v>
      </c>
      <c r="C14" t="s">
        <v>71</v>
      </c>
      <c r="D14" s="7">
        <v>3</v>
      </c>
      <c r="E14" s="8" t="s">
        <v>16</v>
      </c>
      <c r="F14" s="14">
        <v>4</v>
      </c>
      <c r="G14" s="20" t="s">
        <v>171</v>
      </c>
      <c r="H14" s="21">
        <v>11.5</v>
      </c>
      <c r="I14" s="21">
        <v>13.5</v>
      </c>
      <c r="J14" s="21">
        <v>26.8</v>
      </c>
      <c r="K14" s="21">
        <v>99.2</v>
      </c>
      <c r="L14" s="21" t="s">
        <v>72</v>
      </c>
      <c r="M14" s="21">
        <v>2.02</v>
      </c>
      <c r="N14" s="21">
        <v>2.09</v>
      </c>
      <c r="O14" s="21">
        <v>1.86</v>
      </c>
      <c r="P14" s="21">
        <v>0</v>
      </c>
      <c r="Q14" s="20" t="s">
        <v>172</v>
      </c>
      <c r="R14" s="21">
        <v>11.3</v>
      </c>
      <c r="S14" s="21">
        <v>13.8</v>
      </c>
      <c r="T14" s="21">
        <v>24</v>
      </c>
      <c r="U14" s="21">
        <v>98.9</v>
      </c>
      <c r="V14" s="21" t="s">
        <v>73</v>
      </c>
      <c r="W14" s="21">
        <v>1.45</v>
      </c>
      <c r="X14" s="21">
        <v>1.43</v>
      </c>
      <c r="Y14" s="21">
        <v>1.51</v>
      </c>
      <c r="Z14" s="21">
        <v>0</v>
      </c>
    </row>
    <row r="15" spans="2:27" x14ac:dyDescent="0.25">
      <c r="B15" t="s">
        <v>41</v>
      </c>
      <c r="C15" t="s">
        <v>42</v>
      </c>
      <c r="D15" s="3">
        <v>1</v>
      </c>
      <c r="E15" s="4" t="s">
        <v>16</v>
      </c>
      <c r="F15" s="14">
        <v>4</v>
      </c>
      <c r="G15" s="20" t="s">
        <v>172</v>
      </c>
      <c r="H15" s="21">
        <v>12.1</v>
      </c>
      <c r="I15" s="21">
        <v>13</v>
      </c>
      <c r="J15" s="21">
        <v>29</v>
      </c>
      <c r="K15" s="21">
        <v>99.1</v>
      </c>
      <c r="L15" s="21" t="s">
        <v>43</v>
      </c>
      <c r="M15" s="21">
        <v>2.512</v>
      </c>
      <c r="N15" s="21">
        <v>2.6198000000000001</v>
      </c>
      <c r="O15" s="21">
        <v>2.5760000000000001</v>
      </c>
      <c r="P15" s="21">
        <v>0</v>
      </c>
      <c r="Q15" s="20" t="s">
        <v>168</v>
      </c>
      <c r="R15" s="21">
        <v>14.9</v>
      </c>
      <c r="S15" s="21">
        <v>13</v>
      </c>
      <c r="T15" s="21">
        <v>39</v>
      </c>
      <c r="U15" s="21">
        <v>101</v>
      </c>
      <c r="V15" s="21" t="s">
        <v>44</v>
      </c>
      <c r="W15" s="21">
        <v>4.5227000000000004</v>
      </c>
      <c r="X15" s="21">
        <v>4.6426999999999996</v>
      </c>
      <c r="Y15" s="21">
        <v>4.3928700000000003</v>
      </c>
      <c r="Z15" s="21">
        <v>0</v>
      </c>
      <c r="AA15" s="21" t="s">
        <v>45</v>
      </c>
    </row>
    <row r="16" spans="2:27" x14ac:dyDescent="0.25">
      <c r="B16" t="s">
        <v>74</v>
      </c>
      <c r="C16" t="s">
        <v>75</v>
      </c>
      <c r="D16" s="11">
        <v>9</v>
      </c>
      <c r="E16" s="12" t="s">
        <v>76</v>
      </c>
      <c r="F16" s="14">
        <v>4</v>
      </c>
      <c r="G16" s="22" t="s">
        <v>171</v>
      </c>
      <c r="H16" s="21">
        <v>13.1</v>
      </c>
      <c r="I16" s="21">
        <v>15.3</v>
      </c>
      <c r="J16" s="21">
        <v>34.6</v>
      </c>
      <c r="K16" s="21">
        <v>103.3</v>
      </c>
      <c r="L16" s="21">
        <v>0</v>
      </c>
      <c r="M16" s="21">
        <v>3.3134800000000002</v>
      </c>
      <c r="N16" s="21">
        <v>3.3452799999999998</v>
      </c>
      <c r="O16" s="21">
        <v>3.3145500000000001</v>
      </c>
      <c r="P16" s="21">
        <v>0</v>
      </c>
      <c r="Q16" s="22" t="s">
        <v>170</v>
      </c>
      <c r="R16" s="21">
        <v>10.6</v>
      </c>
      <c r="S16" s="21">
        <v>14.3</v>
      </c>
      <c r="T16" s="21">
        <v>21.4</v>
      </c>
      <c r="U16" s="21">
        <v>98</v>
      </c>
      <c r="V16" s="21">
        <v>0</v>
      </c>
      <c r="W16" s="21">
        <v>1.2593399999999999</v>
      </c>
      <c r="X16" s="21">
        <v>1.3028999999999999</v>
      </c>
      <c r="Y16" s="21">
        <v>1.2370000000000001</v>
      </c>
    </row>
    <row r="17" spans="1:27" x14ac:dyDescent="0.25">
      <c r="B17" t="s">
        <v>111</v>
      </c>
      <c r="C17" t="s">
        <v>112</v>
      </c>
      <c r="D17" s="5">
        <v>1</v>
      </c>
      <c r="E17" s="6" t="s">
        <v>76</v>
      </c>
      <c r="F17" s="15">
        <v>5</v>
      </c>
      <c r="G17" s="20" t="s">
        <v>170</v>
      </c>
      <c r="H17" s="21">
        <v>11.95</v>
      </c>
      <c r="I17" s="21">
        <v>14.3</v>
      </c>
      <c r="J17" s="21">
        <v>25.1</v>
      </c>
      <c r="K17" s="21">
        <v>99.05</v>
      </c>
      <c r="L17" s="21">
        <v>0</v>
      </c>
      <c r="M17" s="21">
        <v>1.7955669999999999</v>
      </c>
      <c r="N17" s="21">
        <v>1.718213</v>
      </c>
      <c r="O17" s="21">
        <v>1.6706540000000001</v>
      </c>
      <c r="P17" s="21">
        <v>0</v>
      </c>
      <c r="Q17" s="20" t="s">
        <v>168</v>
      </c>
      <c r="R17" s="21">
        <v>15</v>
      </c>
      <c r="S17" s="21">
        <v>13.6</v>
      </c>
      <c r="T17" s="21">
        <v>39.200000000000003</v>
      </c>
      <c r="U17" s="21">
        <v>101.3</v>
      </c>
      <c r="V17" s="21">
        <v>0</v>
      </c>
      <c r="W17" s="21">
        <v>3.9555690000000001</v>
      </c>
      <c r="X17" s="21">
        <v>3.9401359999999999</v>
      </c>
      <c r="Y17" s="21">
        <v>4.2706059999999999</v>
      </c>
      <c r="Z17" s="21">
        <v>0</v>
      </c>
      <c r="AA17" s="21" t="s">
        <v>113</v>
      </c>
    </row>
    <row r="18" spans="1:27" x14ac:dyDescent="0.25">
      <c r="B18" t="s">
        <v>67</v>
      </c>
      <c r="C18" t="s">
        <v>68</v>
      </c>
      <c r="D18" s="3">
        <v>1</v>
      </c>
      <c r="E18" s="4" t="s">
        <v>16</v>
      </c>
      <c r="F18" s="15">
        <v>5</v>
      </c>
      <c r="G18" s="20" t="s">
        <v>170</v>
      </c>
      <c r="H18" s="21">
        <v>11.6</v>
      </c>
      <c r="I18" s="21">
        <v>14.7</v>
      </c>
      <c r="J18" s="21">
        <v>25.8</v>
      </c>
      <c r="K18" s="21">
        <v>98.3</v>
      </c>
      <c r="L18" s="21" t="s">
        <v>43</v>
      </c>
      <c r="M18" s="21">
        <v>1.6647799999999999</v>
      </c>
      <c r="N18" s="21">
        <v>1.7488919999999999</v>
      </c>
      <c r="O18" s="21">
        <v>1.7977829999999999</v>
      </c>
      <c r="P18" s="21">
        <v>0</v>
      </c>
      <c r="Q18" s="20" t="s">
        <v>168</v>
      </c>
      <c r="R18" s="21">
        <v>15.1</v>
      </c>
      <c r="S18" s="21">
        <v>14.5</v>
      </c>
      <c r="T18" s="21">
        <v>42.1</v>
      </c>
      <c r="U18" s="21">
        <v>99.8</v>
      </c>
      <c r="V18" s="21" t="s">
        <v>69</v>
      </c>
      <c r="W18" s="21">
        <v>4.34551</v>
      </c>
      <c r="X18" s="21">
        <v>4.5114029999999996</v>
      </c>
      <c r="Y18" s="21">
        <v>4.693117</v>
      </c>
      <c r="Z18" s="21">
        <v>0</v>
      </c>
    </row>
    <row r="19" spans="1:27" x14ac:dyDescent="0.25">
      <c r="B19" t="s">
        <v>114</v>
      </c>
      <c r="C19" t="s">
        <v>115</v>
      </c>
      <c r="D19" s="11">
        <v>9</v>
      </c>
      <c r="E19" s="12" t="s">
        <v>76</v>
      </c>
      <c r="F19" s="15">
        <v>5</v>
      </c>
      <c r="G19" s="20" t="s">
        <v>172</v>
      </c>
      <c r="H19" s="21">
        <v>12.9</v>
      </c>
      <c r="I19" s="21">
        <v>14.9</v>
      </c>
      <c r="J19" s="21">
        <v>30</v>
      </c>
      <c r="K19" s="21">
        <v>99.2</v>
      </c>
      <c r="L19" s="21" t="s">
        <v>73</v>
      </c>
      <c r="M19" s="21">
        <v>2.1657999999999999</v>
      </c>
      <c r="N19" s="21">
        <v>2.19773</v>
      </c>
      <c r="O19" s="21">
        <v>2.2288999999999999</v>
      </c>
      <c r="P19" s="21">
        <v>2.1630600000000002</v>
      </c>
      <c r="Q19" s="20" t="s">
        <v>169</v>
      </c>
      <c r="R19" s="21">
        <v>14.4</v>
      </c>
      <c r="S19" s="21">
        <v>14</v>
      </c>
      <c r="T19" s="21">
        <v>37.4</v>
      </c>
      <c r="U19" s="21">
        <v>99.2</v>
      </c>
      <c r="V19" s="21" t="s">
        <v>73</v>
      </c>
      <c r="W19" s="21">
        <v>3.5140899999999999</v>
      </c>
      <c r="X19" s="21">
        <v>3.42842</v>
      </c>
      <c r="Y19" s="21">
        <v>3.8301400000000001</v>
      </c>
      <c r="Z19" s="21" t="s">
        <v>116</v>
      </c>
      <c r="AA19" s="21" t="s">
        <v>117</v>
      </c>
    </row>
    <row r="20" spans="1:27" x14ac:dyDescent="0.25">
      <c r="B20" t="s">
        <v>87</v>
      </c>
      <c r="C20" t="s">
        <v>88</v>
      </c>
      <c r="D20" s="9">
        <v>9</v>
      </c>
      <c r="E20" s="10" t="s">
        <v>16</v>
      </c>
      <c r="F20" s="15">
        <v>5</v>
      </c>
      <c r="G20" s="22" t="s">
        <v>168</v>
      </c>
      <c r="H20" s="21">
        <v>14.9</v>
      </c>
      <c r="I20" s="21">
        <v>13.3</v>
      </c>
      <c r="J20" s="21">
        <v>40.4</v>
      </c>
      <c r="K20" s="21">
        <v>102</v>
      </c>
      <c r="L20" s="21" t="s">
        <v>57</v>
      </c>
      <c r="M20" s="21">
        <v>4.133</v>
      </c>
      <c r="N20" s="21">
        <v>3.9239999999999999</v>
      </c>
      <c r="O20" s="21">
        <v>3.847</v>
      </c>
      <c r="P20" s="21">
        <v>0</v>
      </c>
      <c r="Q20" s="22" t="s">
        <v>173</v>
      </c>
      <c r="R20" s="21">
        <v>16.7</v>
      </c>
      <c r="S20" s="21">
        <v>13.9</v>
      </c>
      <c r="T20" s="21">
        <v>49.6</v>
      </c>
      <c r="U20" s="21">
        <v>110</v>
      </c>
      <c r="V20" s="21">
        <v>6.5</v>
      </c>
      <c r="W20" s="21">
        <v>5.3819999999999997</v>
      </c>
      <c r="X20" s="21">
        <v>5.4560000000000004</v>
      </c>
      <c r="Y20" s="21">
        <v>5.4489999999999998</v>
      </c>
      <c r="Z20" s="21">
        <v>0</v>
      </c>
    </row>
    <row r="21" spans="1:27" x14ac:dyDescent="0.25">
      <c r="B21" t="s">
        <v>93</v>
      </c>
      <c r="C21" t="s">
        <v>94</v>
      </c>
      <c r="D21" s="11">
        <v>9</v>
      </c>
      <c r="E21" s="12" t="s">
        <v>76</v>
      </c>
      <c r="F21" s="14">
        <v>6</v>
      </c>
      <c r="G21" s="22" t="s">
        <v>170</v>
      </c>
      <c r="H21" s="21">
        <v>10.6</v>
      </c>
      <c r="I21" s="21">
        <v>15</v>
      </c>
      <c r="J21" s="21">
        <v>24</v>
      </c>
      <c r="K21" s="21">
        <v>102</v>
      </c>
      <c r="L21" s="21">
        <v>0</v>
      </c>
      <c r="M21" s="21">
        <v>1.65757</v>
      </c>
      <c r="N21" s="21">
        <v>1.73902</v>
      </c>
      <c r="O21" s="21">
        <v>1.641</v>
      </c>
      <c r="P21" s="21">
        <v>0</v>
      </c>
      <c r="Q21" s="22" t="s">
        <v>168</v>
      </c>
      <c r="R21" s="21">
        <v>14.5</v>
      </c>
      <c r="S21" s="21">
        <v>14</v>
      </c>
      <c r="T21" s="21">
        <v>38</v>
      </c>
      <c r="U21" s="21">
        <v>97</v>
      </c>
      <c r="V21" s="21">
        <v>0</v>
      </c>
      <c r="W21" s="21">
        <v>4.0049299999999999</v>
      </c>
      <c r="X21" s="21">
        <v>4.0542300000000004</v>
      </c>
      <c r="Y21" s="21">
        <v>4.0835400000000002</v>
      </c>
      <c r="Z21" s="21">
        <v>0</v>
      </c>
      <c r="AA21" s="21" t="s">
        <v>95</v>
      </c>
    </row>
    <row r="22" spans="1:27" x14ac:dyDescent="0.25">
      <c r="B22" t="s">
        <v>118</v>
      </c>
      <c r="C22" t="s">
        <v>119</v>
      </c>
      <c r="D22" s="5">
        <v>1</v>
      </c>
      <c r="E22" s="6" t="s">
        <v>76</v>
      </c>
      <c r="F22" s="14">
        <v>6</v>
      </c>
      <c r="G22" s="20" t="s">
        <v>172</v>
      </c>
      <c r="H22" s="21">
        <v>12</v>
      </c>
      <c r="I22" s="21">
        <v>14</v>
      </c>
      <c r="J22" s="21">
        <v>26.5</v>
      </c>
      <c r="K22" s="21">
        <v>97.6</v>
      </c>
      <c r="L22" s="21">
        <v>0</v>
      </c>
      <c r="M22" s="21">
        <v>1.93</v>
      </c>
      <c r="N22" s="21">
        <v>1.8833299999999999</v>
      </c>
      <c r="O22" s="21">
        <v>1.88</v>
      </c>
      <c r="P22" s="21">
        <v>0</v>
      </c>
      <c r="Q22" s="20" t="s">
        <v>173</v>
      </c>
      <c r="R22" s="21">
        <v>14.3</v>
      </c>
      <c r="S22" s="21">
        <v>13</v>
      </c>
      <c r="T22" s="21">
        <v>43.2</v>
      </c>
      <c r="U22" s="21">
        <v>104.3</v>
      </c>
      <c r="V22" s="21">
        <v>3.5</v>
      </c>
      <c r="W22" s="21">
        <v>4.5629999999999997</v>
      </c>
      <c r="X22" s="21">
        <v>4.8600000000000003</v>
      </c>
      <c r="Y22" s="21">
        <v>4.9133300000000002</v>
      </c>
      <c r="Z22" s="21">
        <v>0</v>
      </c>
      <c r="AA22" s="21" t="s">
        <v>45</v>
      </c>
    </row>
    <row r="23" spans="1:27" x14ac:dyDescent="0.25">
      <c r="B23" t="s">
        <v>77</v>
      </c>
      <c r="C23" t="s">
        <v>78</v>
      </c>
      <c r="D23" s="7">
        <v>3</v>
      </c>
      <c r="E23" s="8" t="s">
        <v>16</v>
      </c>
      <c r="F23" s="14">
        <v>6</v>
      </c>
      <c r="G23" s="20" t="s">
        <v>172</v>
      </c>
      <c r="H23" s="21">
        <v>11.5</v>
      </c>
      <c r="I23" s="21">
        <v>13.5</v>
      </c>
      <c r="J23" s="21">
        <v>26</v>
      </c>
      <c r="K23" s="21">
        <v>97.8</v>
      </c>
      <c r="L23" s="21">
        <v>0</v>
      </c>
      <c r="M23" s="21">
        <v>2.0009999999999999</v>
      </c>
      <c r="N23" s="21">
        <v>2.0009999999999999</v>
      </c>
      <c r="O23" s="21">
        <v>2.0110000000000001</v>
      </c>
      <c r="P23" s="21">
        <v>0</v>
      </c>
      <c r="Q23" s="20" t="s">
        <v>173</v>
      </c>
      <c r="R23" s="21">
        <v>15.1</v>
      </c>
      <c r="S23" s="21">
        <v>14</v>
      </c>
      <c r="T23" s="21">
        <v>44.6</v>
      </c>
      <c r="U23" s="21">
        <v>106.6</v>
      </c>
      <c r="V23" s="21">
        <v>3.5</v>
      </c>
      <c r="W23" s="21">
        <v>5.27</v>
      </c>
      <c r="X23" s="21">
        <v>4.9480000000000004</v>
      </c>
      <c r="Y23" s="21">
        <v>5.109</v>
      </c>
      <c r="Z23" s="21">
        <v>0</v>
      </c>
    </row>
    <row r="24" spans="1:27" x14ac:dyDescent="0.25">
      <c r="B24" t="s">
        <v>63</v>
      </c>
      <c r="C24" t="s">
        <v>64</v>
      </c>
      <c r="D24" s="3">
        <v>1</v>
      </c>
      <c r="E24" s="4" t="s">
        <v>16</v>
      </c>
      <c r="F24" s="14">
        <v>6</v>
      </c>
      <c r="G24" s="22" t="s">
        <v>168</v>
      </c>
      <c r="H24" s="21">
        <v>13.25</v>
      </c>
      <c r="I24" s="21">
        <v>12.6</v>
      </c>
      <c r="J24" s="21">
        <v>34.5</v>
      </c>
      <c r="K24" s="21">
        <v>96.5</v>
      </c>
      <c r="L24" s="21" t="s">
        <v>65</v>
      </c>
      <c r="M24" s="21">
        <v>3.83</v>
      </c>
      <c r="N24" s="21">
        <v>3.75</v>
      </c>
      <c r="O24" s="21">
        <v>3.88</v>
      </c>
      <c r="P24" s="21">
        <v>0</v>
      </c>
      <c r="Q24" s="22" t="s">
        <v>171</v>
      </c>
      <c r="R24" s="21">
        <v>12.5</v>
      </c>
      <c r="S24" s="21">
        <v>12.4</v>
      </c>
      <c r="T24" s="21">
        <v>25</v>
      </c>
      <c r="U24" s="21">
        <v>98</v>
      </c>
      <c r="V24" s="21" t="s">
        <v>66</v>
      </c>
      <c r="W24" s="21">
        <v>2.1930000000000001</v>
      </c>
      <c r="X24" s="21">
        <v>2.19</v>
      </c>
      <c r="Y24" s="21">
        <v>2.16</v>
      </c>
      <c r="Z24" s="21">
        <v>0</v>
      </c>
    </row>
    <row r="25" spans="1:27" x14ac:dyDescent="0.25">
      <c r="B25" t="s">
        <v>79</v>
      </c>
      <c r="C25" t="s">
        <v>80</v>
      </c>
      <c r="D25" s="9">
        <v>9</v>
      </c>
      <c r="E25" s="10" t="s">
        <v>16</v>
      </c>
      <c r="F25" s="14">
        <v>6</v>
      </c>
      <c r="G25" s="20" t="s">
        <v>175</v>
      </c>
      <c r="H25" s="21">
        <v>14.2</v>
      </c>
      <c r="I25" s="21">
        <v>14</v>
      </c>
      <c r="J25" s="21">
        <v>42.7</v>
      </c>
      <c r="K25" s="21">
        <v>107.5</v>
      </c>
      <c r="L25" s="21">
        <v>6.3</v>
      </c>
      <c r="M25" s="21">
        <v>4.6666999999999996</v>
      </c>
      <c r="N25" s="21">
        <v>4.7866999999999997</v>
      </c>
      <c r="O25" s="21">
        <v>4.8033000000000001</v>
      </c>
      <c r="P25" s="21">
        <v>0</v>
      </c>
      <c r="Q25" s="20" t="s">
        <v>172</v>
      </c>
      <c r="R25" s="21">
        <v>12</v>
      </c>
      <c r="S25" s="21">
        <v>14</v>
      </c>
      <c r="T25" s="21">
        <v>25.1</v>
      </c>
      <c r="U25" s="21">
        <v>48.2</v>
      </c>
      <c r="V25" s="21">
        <v>0</v>
      </c>
      <c r="W25" s="21">
        <v>2</v>
      </c>
      <c r="X25" s="21">
        <v>2.0958000000000001</v>
      </c>
      <c r="Y25" s="21">
        <v>2.2749999999999999</v>
      </c>
      <c r="Z25" s="21">
        <v>0</v>
      </c>
      <c r="AA25" s="21" t="s">
        <v>81</v>
      </c>
    </row>
    <row r="26" spans="1:27" x14ac:dyDescent="0.25">
      <c r="B26" t="s">
        <v>48</v>
      </c>
      <c r="C26" t="s">
        <v>49</v>
      </c>
      <c r="D26" s="3">
        <v>1</v>
      </c>
      <c r="E26" s="4" t="s">
        <v>16</v>
      </c>
      <c r="F26" s="15">
        <v>7</v>
      </c>
      <c r="G26" s="22" t="s">
        <v>168</v>
      </c>
      <c r="H26" s="21">
        <v>12</v>
      </c>
      <c r="I26" s="21">
        <v>10</v>
      </c>
      <c r="J26" s="21">
        <v>36</v>
      </c>
      <c r="K26" s="21">
        <v>100.8</v>
      </c>
      <c r="L26" s="21" t="s">
        <v>50</v>
      </c>
      <c r="M26" s="21">
        <v>3.4670000000000001</v>
      </c>
      <c r="N26" s="21">
        <v>3.7170000000000001</v>
      </c>
      <c r="O26" s="21">
        <v>3.65</v>
      </c>
      <c r="P26" s="21">
        <v>0</v>
      </c>
      <c r="Q26" s="22" t="s">
        <v>173</v>
      </c>
      <c r="R26" s="21">
        <v>13.75</v>
      </c>
      <c r="S26" s="21">
        <v>10</v>
      </c>
      <c r="T26" s="21">
        <v>47.4</v>
      </c>
      <c r="U26" s="21">
        <v>109.2</v>
      </c>
      <c r="V26" s="21" t="s">
        <v>51</v>
      </c>
      <c r="W26" s="21">
        <v>6.2329999999999997</v>
      </c>
      <c r="X26" s="21">
        <v>6.0330000000000004</v>
      </c>
      <c r="Y26" s="21">
        <v>5.9669999999999996</v>
      </c>
      <c r="Z26" s="21">
        <v>0</v>
      </c>
    </row>
    <row r="27" spans="1:27" x14ac:dyDescent="0.25">
      <c r="B27" t="s">
        <v>108</v>
      </c>
      <c r="C27" t="s">
        <v>109</v>
      </c>
      <c r="D27" s="5">
        <v>1</v>
      </c>
      <c r="E27" s="6" t="s">
        <v>76</v>
      </c>
      <c r="F27" s="15">
        <v>7</v>
      </c>
      <c r="G27" s="22" t="s">
        <v>169</v>
      </c>
      <c r="H27" s="21">
        <v>14</v>
      </c>
      <c r="I27" s="21">
        <v>15</v>
      </c>
      <c r="J27" s="21">
        <v>38</v>
      </c>
      <c r="K27" s="21">
        <v>104</v>
      </c>
      <c r="L27" s="21">
        <v>0</v>
      </c>
      <c r="M27" s="21">
        <v>4.1333000000000002</v>
      </c>
      <c r="N27" s="21">
        <v>4.0415000000000001</v>
      </c>
      <c r="O27" s="21">
        <v>4.4333</v>
      </c>
      <c r="P27" s="21">
        <v>0</v>
      </c>
      <c r="Q27" s="22" t="s">
        <v>171</v>
      </c>
      <c r="R27" s="21">
        <v>11</v>
      </c>
      <c r="S27" s="21">
        <v>14</v>
      </c>
      <c r="T27" s="21">
        <v>31</v>
      </c>
      <c r="U27" s="21">
        <v>99</v>
      </c>
      <c r="V27" s="21" t="s">
        <v>110</v>
      </c>
      <c r="W27" s="21">
        <v>2.8717000000000001</v>
      </c>
      <c r="X27" s="21">
        <v>2.8849999999999998</v>
      </c>
      <c r="Y27" s="21">
        <v>2.8780000000000001</v>
      </c>
    </row>
    <row r="28" spans="1:27" x14ac:dyDescent="0.25">
      <c r="B28" t="s">
        <v>104</v>
      </c>
      <c r="C28" t="s">
        <v>105</v>
      </c>
      <c r="D28" s="11">
        <v>9</v>
      </c>
      <c r="E28" s="12" t="s">
        <v>76</v>
      </c>
      <c r="F28" s="15">
        <v>7</v>
      </c>
      <c r="G28" s="22" t="s">
        <v>169</v>
      </c>
      <c r="H28" s="21">
        <v>13</v>
      </c>
      <c r="I28" s="21">
        <v>15.5</v>
      </c>
      <c r="J28" s="21">
        <v>40.9</v>
      </c>
      <c r="K28" s="21">
        <v>104.3</v>
      </c>
      <c r="L28" s="21" t="s">
        <v>106</v>
      </c>
      <c r="M28" s="21">
        <v>4.3441000000000001</v>
      </c>
      <c r="N28" s="21">
        <v>4.3695000000000004</v>
      </c>
      <c r="O28" s="21">
        <v>4.3296000000000001</v>
      </c>
      <c r="P28" s="21">
        <v>0</v>
      </c>
      <c r="Q28" s="22" t="s">
        <v>170</v>
      </c>
      <c r="R28" s="21">
        <v>10.9</v>
      </c>
      <c r="S28" s="21">
        <v>14.8</v>
      </c>
      <c r="T28" s="21">
        <v>28.6</v>
      </c>
      <c r="U28" s="21">
        <v>96.2</v>
      </c>
      <c r="V28" s="21" t="s">
        <v>107</v>
      </c>
      <c r="W28" s="21">
        <v>2.1642999999999999</v>
      </c>
      <c r="X28" s="21">
        <v>2.1775000000000002</v>
      </c>
      <c r="Y28" s="21">
        <v>2.5407000000000002</v>
      </c>
      <c r="Z28" s="21">
        <v>0</v>
      </c>
    </row>
    <row r="29" spans="1:27" x14ac:dyDescent="0.25">
      <c r="B29" t="s">
        <v>52</v>
      </c>
      <c r="C29" t="s">
        <v>53</v>
      </c>
      <c r="D29" s="9">
        <v>9</v>
      </c>
      <c r="E29" s="10" t="s">
        <v>16</v>
      </c>
      <c r="F29" s="15">
        <v>7</v>
      </c>
      <c r="G29" s="20" t="s">
        <v>176</v>
      </c>
      <c r="H29" s="21">
        <v>0</v>
      </c>
      <c r="I29" s="21">
        <v>13.111110999999999</v>
      </c>
      <c r="J29" s="21">
        <v>47.277777999999998</v>
      </c>
      <c r="K29" s="21">
        <v>14.166667</v>
      </c>
      <c r="L29" s="21">
        <v>8.3333329999999997</v>
      </c>
      <c r="M29" s="21">
        <v>5.66</v>
      </c>
      <c r="N29" s="21">
        <v>5.65</v>
      </c>
      <c r="O29" s="21">
        <v>5.74</v>
      </c>
      <c r="P29" s="21">
        <v>5.69</v>
      </c>
      <c r="Q29" s="20" t="s">
        <v>176</v>
      </c>
      <c r="R29" s="21">
        <v>0</v>
      </c>
      <c r="S29" s="21">
        <v>13</v>
      </c>
      <c r="T29" s="21">
        <v>32.112499999999997</v>
      </c>
      <c r="U29" s="21">
        <v>97.4375</v>
      </c>
      <c r="V29" s="21">
        <v>3.5</v>
      </c>
      <c r="W29" s="21">
        <v>3.38</v>
      </c>
      <c r="X29" s="21">
        <v>3.42</v>
      </c>
      <c r="Y29" s="21">
        <v>3.49</v>
      </c>
      <c r="AA29" s="21" t="s">
        <v>54</v>
      </c>
    </row>
    <row r="30" spans="1:27" x14ac:dyDescent="0.25">
      <c r="B30" t="s">
        <v>144</v>
      </c>
      <c r="C30" t="s">
        <v>145</v>
      </c>
      <c r="D30" s="5">
        <v>1</v>
      </c>
      <c r="E30" s="6" t="s">
        <v>76</v>
      </c>
      <c r="F30" s="14">
        <v>8</v>
      </c>
      <c r="G30" s="20" t="s">
        <v>172</v>
      </c>
      <c r="H30" s="21">
        <v>11.5</v>
      </c>
      <c r="I30" s="21">
        <v>14</v>
      </c>
      <c r="J30" s="21">
        <v>27.5</v>
      </c>
      <c r="K30" s="21">
        <v>97.9</v>
      </c>
      <c r="L30" s="21" t="s">
        <v>146</v>
      </c>
      <c r="M30" s="21">
        <v>1.0900000000000001</v>
      </c>
      <c r="N30" s="21">
        <v>1.07</v>
      </c>
      <c r="O30" s="21">
        <v>1.0900000000000001</v>
      </c>
      <c r="P30" s="21">
        <v>0</v>
      </c>
      <c r="Q30" s="20" t="s">
        <v>173</v>
      </c>
      <c r="R30" s="21">
        <v>16.100000000000001</v>
      </c>
      <c r="S30" s="21">
        <v>13.6</v>
      </c>
      <c r="T30" s="21">
        <v>42.5</v>
      </c>
      <c r="U30" s="21">
        <v>107.9</v>
      </c>
      <c r="V30" s="21" t="s">
        <v>147</v>
      </c>
      <c r="W30" s="21">
        <v>2.4500000000000002</v>
      </c>
      <c r="X30" s="21">
        <v>2.42</v>
      </c>
      <c r="Y30" s="21">
        <v>2.5499999999999998</v>
      </c>
      <c r="Z30" s="21">
        <v>0</v>
      </c>
      <c r="AA30" s="21" t="s">
        <v>98</v>
      </c>
    </row>
    <row r="31" spans="1:27" x14ac:dyDescent="0.25">
      <c r="B31" t="s">
        <v>21</v>
      </c>
      <c r="C31" t="s">
        <v>22</v>
      </c>
      <c r="D31" s="3">
        <v>1</v>
      </c>
      <c r="E31" s="4" t="s">
        <v>16</v>
      </c>
      <c r="F31" s="14">
        <v>8</v>
      </c>
      <c r="G31" s="22" t="s">
        <v>169</v>
      </c>
      <c r="H31" s="21">
        <v>13</v>
      </c>
      <c r="I31" s="21">
        <v>14.1</v>
      </c>
      <c r="J31" s="21">
        <v>28</v>
      </c>
      <c r="K31" s="21">
        <v>98</v>
      </c>
      <c r="L31" s="21" t="s">
        <v>23</v>
      </c>
      <c r="M31" s="21">
        <v>1.714</v>
      </c>
      <c r="N31" s="21">
        <v>1.7250000000000001</v>
      </c>
      <c r="O31" s="21">
        <v>1.17</v>
      </c>
      <c r="Q31" s="22" t="s">
        <v>168</v>
      </c>
      <c r="R31" s="21">
        <v>12</v>
      </c>
      <c r="S31" s="21">
        <v>13.8</v>
      </c>
      <c r="T31" s="21">
        <v>33</v>
      </c>
      <c r="U31" s="21">
        <v>101</v>
      </c>
      <c r="V31" s="21" t="s">
        <v>24</v>
      </c>
      <c r="W31" s="21">
        <v>0.86899999999999999</v>
      </c>
      <c r="X31" s="21">
        <v>0.95099999999999996</v>
      </c>
      <c r="Y31" s="21">
        <v>0.99299999999999999</v>
      </c>
      <c r="AA31" s="21" t="s">
        <v>25</v>
      </c>
    </row>
    <row r="32" spans="1:27" s="16" customFormat="1" x14ac:dyDescent="0.25">
      <c r="A32" s="21"/>
      <c r="B32" s="21" t="s">
        <v>17</v>
      </c>
      <c r="C32" s="21" t="s">
        <v>18</v>
      </c>
      <c r="D32" s="7">
        <v>3</v>
      </c>
      <c r="E32" s="8" t="s">
        <v>16</v>
      </c>
      <c r="F32" s="14">
        <v>8</v>
      </c>
      <c r="G32" s="22" t="s">
        <v>172</v>
      </c>
      <c r="H32" s="21">
        <v>11.2</v>
      </c>
      <c r="I32" s="21">
        <v>13.7</v>
      </c>
      <c r="J32" s="21">
        <v>26.6</v>
      </c>
      <c r="K32" s="21">
        <v>98.5</v>
      </c>
      <c r="L32" s="21" t="s">
        <v>19</v>
      </c>
      <c r="M32" s="21">
        <f>10.28333/5</f>
        <v>2.0566659999999999</v>
      </c>
      <c r="N32" s="21">
        <f>11.13333/5</f>
        <v>2.2266660000000003</v>
      </c>
      <c r="O32" s="21">
        <f>10.63333/5</f>
        <v>2.1266660000000002</v>
      </c>
      <c r="P32" s="21">
        <v>0</v>
      </c>
      <c r="Q32" s="22" t="s">
        <v>173</v>
      </c>
      <c r="R32" s="21">
        <v>15.1</v>
      </c>
      <c r="S32" s="21">
        <v>14</v>
      </c>
      <c r="T32" s="21">
        <v>42.4</v>
      </c>
      <c r="U32" s="21">
        <v>100.9</v>
      </c>
      <c r="V32" s="21" t="s">
        <v>20</v>
      </c>
      <c r="W32" s="21">
        <f>14.21667/5</f>
        <v>2.843334</v>
      </c>
      <c r="X32" s="21">
        <f>15.66667/5</f>
        <v>3.1333340000000001</v>
      </c>
      <c r="Y32" s="21">
        <f>15.3/5</f>
        <v>3.06</v>
      </c>
      <c r="Z32" s="21">
        <f>15.11667/5</f>
        <v>3.0233339999999997</v>
      </c>
      <c r="AA32" s="23" t="s">
        <v>178</v>
      </c>
    </row>
    <row r="33" spans="2:27" x14ac:dyDescent="0.25">
      <c r="B33" t="s">
        <v>148</v>
      </c>
      <c r="C33" t="s">
        <v>149</v>
      </c>
      <c r="D33" s="11">
        <v>9</v>
      </c>
      <c r="E33" s="12" t="s">
        <v>76</v>
      </c>
      <c r="F33" s="14">
        <v>8</v>
      </c>
      <c r="G33" s="20" t="s">
        <v>171</v>
      </c>
      <c r="H33" s="21">
        <v>12</v>
      </c>
      <c r="I33" s="21">
        <v>15.7</v>
      </c>
      <c r="J33" s="21">
        <v>30.5</v>
      </c>
      <c r="K33" s="21">
        <v>95.7</v>
      </c>
      <c r="L33" s="21" t="s">
        <v>150</v>
      </c>
      <c r="M33" s="21" t="s">
        <v>151</v>
      </c>
      <c r="N33" s="21" t="s">
        <v>152</v>
      </c>
      <c r="O33" s="21" t="s">
        <v>153</v>
      </c>
      <c r="P33" s="21" t="s">
        <v>154</v>
      </c>
      <c r="Q33" s="20" t="s">
        <v>168</v>
      </c>
      <c r="R33" s="21" t="s">
        <v>155</v>
      </c>
      <c r="S33" s="21" t="s">
        <v>156</v>
      </c>
      <c r="T33" s="21" t="s">
        <v>157</v>
      </c>
      <c r="U33" s="21" t="s">
        <v>158</v>
      </c>
      <c r="V33" s="21" t="s">
        <v>159</v>
      </c>
      <c r="W33" s="21" t="s">
        <v>160</v>
      </c>
      <c r="X33" s="21" t="s">
        <v>161</v>
      </c>
      <c r="Y33" s="21" t="s">
        <v>154</v>
      </c>
      <c r="Z33" s="21" t="s">
        <v>154</v>
      </c>
      <c r="AA33" s="21" t="s">
        <v>162</v>
      </c>
    </row>
    <row r="34" spans="2:27" x14ac:dyDescent="0.25">
      <c r="B34" t="s">
        <v>26</v>
      </c>
      <c r="C34" t="s">
        <v>27</v>
      </c>
      <c r="D34" s="3">
        <v>1</v>
      </c>
      <c r="E34" s="4" t="s">
        <v>16</v>
      </c>
      <c r="F34" s="15">
        <v>9</v>
      </c>
      <c r="G34" s="20" t="s">
        <v>171</v>
      </c>
      <c r="H34" s="21">
        <v>11</v>
      </c>
      <c r="I34" s="21">
        <v>13.8</v>
      </c>
      <c r="J34" s="21">
        <v>28.8</v>
      </c>
      <c r="K34" s="21">
        <v>99.8</v>
      </c>
      <c r="L34" s="21" t="s">
        <v>28</v>
      </c>
      <c r="M34" s="21">
        <v>2.38</v>
      </c>
      <c r="N34" s="21">
        <v>2.4500000000000002</v>
      </c>
      <c r="O34" s="21">
        <v>2.25</v>
      </c>
      <c r="P34" s="21">
        <v>0</v>
      </c>
      <c r="Q34" s="20" t="s">
        <v>172</v>
      </c>
      <c r="R34" s="21">
        <v>8</v>
      </c>
      <c r="S34" s="21">
        <v>13.4</v>
      </c>
      <c r="T34" s="21">
        <v>22.4</v>
      </c>
      <c r="U34" s="21">
        <v>95.5</v>
      </c>
      <c r="V34" s="21" t="s">
        <v>29</v>
      </c>
      <c r="W34" s="21">
        <v>1.5</v>
      </c>
      <c r="X34" s="21">
        <v>1.36</v>
      </c>
      <c r="Y34" s="21">
        <v>1.46</v>
      </c>
      <c r="Z34" s="21">
        <v>1.57</v>
      </c>
    </row>
    <row r="35" spans="2:27" x14ac:dyDescent="0.25">
      <c r="B35" t="s">
        <v>129</v>
      </c>
      <c r="C35" t="s">
        <v>130</v>
      </c>
      <c r="D35" s="11">
        <v>9</v>
      </c>
      <c r="E35" s="12" t="s">
        <v>76</v>
      </c>
      <c r="F35" s="15">
        <v>9</v>
      </c>
      <c r="G35" s="20" t="s">
        <v>169</v>
      </c>
      <c r="H35" s="21">
        <v>11.5</v>
      </c>
      <c r="I35" s="21">
        <v>14.8</v>
      </c>
      <c r="J35" s="21">
        <v>31.3</v>
      </c>
      <c r="K35" s="21">
        <v>99.5</v>
      </c>
      <c r="L35" s="21" t="s">
        <v>131</v>
      </c>
      <c r="M35" s="21">
        <v>2.52</v>
      </c>
      <c r="N35" s="21">
        <v>2.56</v>
      </c>
      <c r="O35" s="21">
        <v>2.61</v>
      </c>
      <c r="P35" s="21">
        <v>2.56</v>
      </c>
      <c r="Q35" s="20" t="s">
        <v>172</v>
      </c>
      <c r="R35" s="21">
        <v>10.6</v>
      </c>
      <c r="S35" s="21">
        <v>14.2</v>
      </c>
      <c r="T35" s="21">
        <v>26</v>
      </c>
      <c r="U35" s="21">
        <v>98</v>
      </c>
      <c r="V35" s="21" t="s">
        <v>132</v>
      </c>
      <c r="W35" s="21">
        <v>1.84</v>
      </c>
      <c r="X35" s="21">
        <v>1.84</v>
      </c>
      <c r="Y35" s="21">
        <v>1.86</v>
      </c>
      <c r="Z35" s="21">
        <v>1.87</v>
      </c>
      <c r="AA35" s="21" t="s">
        <v>133</v>
      </c>
    </row>
    <row r="36" spans="2:27" x14ac:dyDescent="0.25">
      <c r="B36" t="s">
        <v>120</v>
      </c>
      <c r="C36" t="s">
        <v>121</v>
      </c>
      <c r="D36" s="5">
        <v>1</v>
      </c>
      <c r="E36" s="6" t="s">
        <v>76</v>
      </c>
      <c r="F36" s="15">
        <v>9</v>
      </c>
      <c r="G36" s="22" t="s">
        <v>169</v>
      </c>
      <c r="H36" s="21">
        <v>12.1</v>
      </c>
      <c r="I36" s="21">
        <v>34.299999999999997</v>
      </c>
      <c r="J36" s="21">
        <v>14</v>
      </c>
      <c r="K36" s="21">
        <v>98.1</v>
      </c>
      <c r="L36" s="21" t="s">
        <v>122</v>
      </c>
      <c r="M36" s="21">
        <v>3.39</v>
      </c>
      <c r="N36" s="21">
        <v>3.49</v>
      </c>
      <c r="O36" s="21">
        <v>3.35</v>
      </c>
      <c r="P36" s="21">
        <v>3.34</v>
      </c>
      <c r="Q36" s="22" t="s">
        <v>168</v>
      </c>
      <c r="R36" s="21">
        <v>12.75</v>
      </c>
      <c r="S36" s="21">
        <v>35.6</v>
      </c>
      <c r="T36" s="21">
        <v>14</v>
      </c>
      <c r="U36" s="21">
        <v>99.1</v>
      </c>
      <c r="V36" s="21" t="s">
        <v>123</v>
      </c>
      <c r="W36" s="21">
        <v>3.77</v>
      </c>
      <c r="X36" s="21">
        <v>3.62</v>
      </c>
      <c r="Y36" s="21">
        <v>3.64</v>
      </c>
      <c r="Z36" s="21">
        <v>3.53</v>
      </c>
    </row>
    <row r="37" spans="2:27" x14ac:dyDescent="0.25">
      <c r="B37" t="s">
        <v>82</v>
      </c>
      <c r="C37" t="s">
        <v>83</v>
      </c>
      <c r="D37" s="9">
        <v>9</v>
      </c>
      <c r="E37" s="10" t="s">
        <v>16</v>
      </c>
      <c r="F37" s="14">
        <v>10</v>
      </c>
      <c r="G37" s="20" t="s">
        <v>169</v>
      </c>
      <c r="H37" s="21">
        <v>14</v>
      </c>
      <c r="I37" s="21">
        <v>14</v>
      </c>
      <c r="J37" s="21">
        <v>36.1</v>
      </c>
      <c r="K37" s="21">
        <v>98</v>
      </c>
      <c r="L37" s="21" t="s">
        <v>84</v>
      </c>
      <c r="M37" s="21">
        <v>3.7919999999999998</v>
      </c>
      <c r="N37" s="21">
        <v>3.8519999999999999</v>
      </c>
      <c r="O37" s="21">
        <v>3.948</v>
      </c>
      <c r="P37" s="21">
        <v>3.8519999999999999</v>
      </c>
      <c r="Q37" s="20" t="s">
        <v>173</v>
      </c>
      <c r="R37" s="21">
        <v>15.5</v>
      </c>
      <c r="S37" s="21">
        <v>13</v>
      </c>
      <c r="T37" s="21">
        <v>49.6</v>
      </c>
      <c r="U37" s="21">
        <v>104</v>
      </c>
      <c r="V37" s="21" t="s">
        <v>85</v>
      </c>
      <c r="W37" s="21">
        <v>6.6429999999999998</v>
      </c>
      <c r="X37" s="21">
        <v>6.3719999999999999</v>
      </c>
      <c r="Y37" s="21">
        <v>6.2510000000000003</v>
      </c>
      <c r="Z37" s="21">
        <v>5.9539999999999997</v>
      </c>
      <c r="AA37" s="21" t="s">
        <v>86</v>
      </c>
    </row>
    <row r="38" spans="2:27" x14ac:dyDescent="0.25">
      <c r="B38" t="s">
        <v>124</v>
      </c>
      <c r="C38" t="s">
        <v>125</v>
      </c>
      <c r="D38" s="11">
        <v>9</v>
      </c>
      <c r="E38" s="12" t="s">
        <v>76</v>
      </c>
      <c r="F38" s="14">
        <v>10</v>
      </c>
      <c r="G38" s="22" t="s">
        <v>169</v>
      </c>
      <c r="H38" s="21">
        <v>14.2</v>
      </c>
      <c r="I38" s="21">
        <v>14</v>
      </c>
      <c r="J38" s="21">
        <v>39</v>
      </c>
      <c r="K38" s="21">
        <v>98</v>
      </c>
      <c r="L38" s="21" t="s">
        <v>126</v>
      </c>
      <c r="M38" s="21">
        <v>4.1489839999999996</v>
      </c>
      <c r="N38" s="21">
        <v>4.3170489999999999</v>
      </c>
      <c r="O38" s="21">
        <v>4.0311880000000002</v>
      </c>
      <c r="P38" s="21">
        <v>0</v>
      </c>
      <c r="Q38" s="22" t="s">
        <v>172</v>
      </c>
      <c r="R38" s="21">
        <v>12.3</v>
      </c>
      <c r="S38" s="21">
        <v>13</v>
      </c>
      <c r="T38" s="21">
        <v>27</v>
      </c>
      <c r="U38" s="21">
        <v>94</v>
      </c>
      <c r="V38" s="21" t="s">
        <v>127</v>
      </c>
      <c r="W38" s="21">
        <v>2.4642279999999999</v>
      </c>
      <c r="X38" s="21">
        <v>1.9634020000000001</v>
      </c>
      <c r="Y38" s="21">
        <v>2.067472</v>
      </c>
      <c r="AA38" s="21" t="s">
        <v>128</v>
      </c>
    </row>
    <row r="39" spans="2:27" x14ac:dyDescent="0.25">
      <c r="B39" t="s">
        <v>139</v>
      </c>
      <c r="C39" t="s">
        <v>140</v>
      </c>
      <c r="D39" s="5">
        <v>1</v>
      </c>
      <c r="E39" s="6" t="s">
        <v>76</v>
      </c>
      <c r="F39" s="14">
        <v>10</v>
      </c>
      <c r="G39" s="22" t="s">
        <v>169</v>
      </c>
      <c r="H39" s="21">
        <v>14.25</v>
      </c>
      <c r="I39" s="21">
        <v>14.9</v>
      </c>
      <c r="J39" s="21">
        <v>38.799999999999997</v>
      </c>
      <c r="K39" s="21">
        <v>100</v>
      </c>
      <c r="L39" s="21" t="s">
        <v>141</v>
      </c>
      <c r="M39" s="21">
        <v>4.3499999999999996</v>
      </c>
      <c r="N39" s="21">
        <v>4.3579999999999997</v>
      </c>
      <c r="O39" s="21">
        <v>4.1920000000000002</v>
      </c>
      <c r="P39" s="21">
        <v>0</v>
      </c>
      <c r="Q39" s="22" t="s">
        <v>173</v>
      </c>
      <c r="R39" s="21">
        <v>16</v>
      </c>
      <c r="S39" s="21">
        <v>14.5</v>
      </c>
      <c r="T39" s="21">
        <v>47.9</v>
      </c>
      <c r="U39" s="21">
        <v>107</v>
      </c>
      <c r="V39" s="21" t="s">
        <v>142</v>
      </c>
      <c r="W39" s="21">
        <v>4.9249999999999998</v>
      </c>
      <c r="X39" s="21">
        <v>9.7579999999999991</v>
      </c>
      <c r="Y39" s="21">
        <v>9.3582999999999998</v>
      </c>
      <c r="Z39" s="21">
        <v>0</v>
      </c>
      <c r="AA39" s="21" t="s">
        <v>143</v>
      </c>
    </row>
    <row r="40" spans="2:27" x14ac:dyDescent="0.25">
      <c r="B40" t="s">
        <v>33</v>
      </c>
      <c r="C40" t="s">
        <v>34</v>
      </c>
      <c r="D40" s="3">
        <v>1</v>
      </c>
      <c r="E40" s="4" t="s">
        <v>16</v>
      </c>
      <c r="F40" s="14">
        <v>10</v>
      </c>
      <c r="G40" s="22" t="s">
        <v>173</v>
      </c>
      <c r="H40" s="21">
        <v>15.2</v>
      </c>
      <c r="I40" s="21">
        <v>14.1</v>
      </c>
      <c r="J40" s="21">
        <v>48</v>
      </c>
      <c r="K40" s="21">
        <v>100.5</v>
      </c>
      <c r="L40" s="21" t="s">
        <v>35</v>
      </c>
      <c r="M40" s="21">
        <v>6.16</v>
      </c>
      <c r="N40" s="21">
        <v>6.3</v>
      </c>
      <c r="O40" s="21">
        <v>6.23</v>
      </c>
      <c r="P40" s="21">
        <v>0</v>
      </c>
      <c r="Q40" s="22" t="s">
        <v>172</v>
      </c>
      <c r="R40" s="21">
        <v>12.5</v>
      </c>
      <c r="S40" s="21">
        <v>13.8</v>
      </c>
      <c r="T40" s="21">
        <v>26.4</v>
      </c>
      <c r="U40" s="21">
        <v>95.4</v>
      </c>
      <c r="V40" s="21" t="s">
        <v>36</v>
      </c>
      <c r="W40" s="21">
        <v>2.14</v>
      </c>
      <c r="X40" s="21">
        <v>2.25</v>
      </c>
      <c r="Y40" s="21">
        <v>2.36</v>
      </c>
      <c r="Z40" s="21">
        <v>2.34</v>
      </c>
    </row>
  </sheetData>
  <sortState ref="B3:AA40">
    <sortCondition ref="F3:F40"/>
    <sortCondition ref="N3:N40"/>
  </sortState>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Faith Morrison</dc:creator>
  <cp:lastModifiedBy>Faith Morrison</cp:lastModifiedBy>
  <dcterms:created xsi:type="dcterms:W3CDTF">2014-12-01T22:24:22Z</dcterms:created>
  <dcterms:modified xsi:type="dcterms:W3CDTF">2014-12-15T13:44:49Z</dcterms:modified>
</cp:coreProperties>
</file>